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tmurray\Desktop\"/>
    </mc:Choice>
  </mc:AlternateContent>
  <xr:revisionPtr revIDLastSave="0" documentId="13_ncr:1_{D1787A3E-49A6-49A7-8CD7-DA6AB2735BBB}" xr6:coauthVersionLast="46" xr6:coauthVersionMax="46" xr10:uidLastSave="{00000000-0000-0000-0000-000000000000}"/>
  <bookViews>
    <workbookView xWindow="-108" yWindow="-108" windowWidth="23256" windowHeight="12576" xr2:uid="{00000000-000D-0000-FFFF-FFFF00000000}"/>
  </bookViews>
  <sheets>
    <sheet name="ESSA LEA MOE CALCULATION TOOL"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0" i="4" l="1"/>
  <c r="D70" i="4"/>
  <c r="D74" i="4" s="1"/>
  <c r="E74" i="4" s="1"/>
  <c r="G74" i="4" s="1"/>
  <c r="E70" i="4" l="1"/>
  <c r="G70" i="4" s="1"/>
  <c r="H70" i="4"/>
  <c r="D72" i="4"/>
  <c r="E72" i="4" s="1"/>
  <c r="G72" i="4" s="1"/>
  <c r="D76" i="4"/>
  <c r="E76" i="4" s="1"/>
  <c r="G76" i="4" s="1"/>
  <c r="F72" i="4"/>
  <c r="F76" i="4"/>
  <c r="F74" i="4"/>
  <c r="H74" i="4" s="1"/>
  <c r="H76" i="4" l="1"/>
  <c r="H72" i="4"/>
  <c r="H77" i="4" l="1"/>
  <c r="F52" i="4" s="1"/>
  <c r="H52" i="4" s="1"/>
</calcChain>
</file>

<file path=xl/sharedStrings.xml><?xml version="1.0" encoding="utf-8"?>
<sst xmlns="http://schemas.openxmlformats.org/spreadsheetml/2006/main" count="71" uniqueCount="71">
  <si>
    <t>Data Processing Services</t>
  </si>
  <si>
    <t>TEXAS EDUCATION AGENCY</t>
  </si>
  <si>
    <t>Line No.</t>
  </si>
  <si>
    <t>Total Operating Expenditures per Pupil (Refined ADA) (15 ÷ 16)</t>
  </si>
  <si>
    <t>Function Code Description</t>
  </si>
  <si>
    <t>Instructional Leadership</t>
  </si>
  <si>
    <t>Methodology</t>
  </si>
  <si>
    <t>Food Services (Deficit Only)</t>
  </si>
  <si>
    <t>Curriculum and Instructional Staff Development</t>
  </si>
  <si>
    <t>Purpose</t>
  </si>
  <si>
    <t>General Administration</t>
  </si>
  <si>
    <t>A</t>
  </si>
  <si>
    <t>B</t>
  </si>
  <si>
    <t>C</t>
  </si>
  <si>
    <t>Total Operating Expenditures per Pupil (Enrollment) (15 ÷ 20)</t>
  </si>
  <si>
    <t>School Leadership</t>
  </si>
  <si>
    <t>Total Operating Expenditures per Pupil (Membership) (15 ÷ 18)</t>
  </si>
  <si>
    <t>Function Code</t>
  </si>
  <si>
    <t>Social Work Services</t>
  </si>
  <si>
    <t>Membership</t>
  </si>
  <si>
    <t>Student (Pupil) Transportation</t>
  </si>
  <si>
    <t>Plant Maintenance and Operations</t>
  </si>
  <si>
    <t>Cocurricular/Extracurricular Activities (Deficit Only)</t>
  </si>
  <si>
    <t>Notes to User</t>
  </si>
  <si>
    <t>Instruction</t>
  </si>
  <si>
    <t>Authority</t>
  </si>
  <si>
    <t>Enrollment</t>
  </si>
  <si>
    <t>Contact</t>
  </si>
  <si>
    <t>Health Services</t>
  </si>
  <si>
    <t>Instructional Resources and Media Services</t>
  </si>
  <si>
    <t>Total Operating Expenditures (Add 01 - 14)</t>
  </si>
  <si>
    <t>Refined Average Daily Attendance (RADA)</t>
  </si>
  <si>
    <t>Adjustment to ESEA Entitlements (Refer to Note C below.)</t>
  </si>
  <si>
    <t xml:space="preserve">     Enter the applicable amounts on lines 16, 18 and 20.  </t>
  </si>
  <si>
    <t>FEDERAL FISCAL COMPLIANCE AND REPORTING DIVISION - Compliance Unit</t>
  </si>
  <si>
    <t>Guidance and Counseling Service</t>
  </si>
  <si>
    <t>Fiscal Year in Which Allocation is Potentially Reduced if LEA Non-Compliant</t>
  </si>
  <si>
    <t>State and Local Expenditures
During Applicable Compliant Comparison Year</t>
  </si>
  <si>
    <t>Status</t>
  </si>
  <si>
    <t>Region</t>
  </si>
  <si>
    <t>CDN</t>
  </si>
  <si>
    <t>LEA Name</t>
  </si>
  <si>
    <t>Adjustment (b)</t>
  </si>
  <si>
    <t>Title 34 of the Code of Federal Regulations (34 CFR) 299.5</t>
  </si>
  <si>
    <t>[b] Using the LEA's student enrollment and attendance records, determine the LEA's enrollment, membership and refined average daily attendance.</t>
  </si>
  <si>
    <t xml:space="preserve">     Enter these amounts on lines 01 through 14 on the table below. </t>
  </si>
  <si>
    <t>Notes</t>
  </si>
  <si>
    <t>Copyright and Terms of Service</t>
  </si>
  <si>
    <t>All content on this site is copyrighted by the Texas Education Agency and cannot be used without the express written permission of TEA, except under the following conditions:</t>
  </si>
  <si>
    <t>Do not alter or make partial copies of web content. Do not charge for the reproduced materials or any document containing them except to cover the cost of reproduction and distribution.</t>
  </si>
  <si>
    <t xml:space="preserve">If you are in Texas but are not an employee of a Texas public school district or charter school, you must get written approval from TEA to copy materials and enter into a license agreement that may involve paying a licensing fee or a royalty fee. </t>
  </si>
  <si>
    <t>For more information, email Copyrights@tea.texas.gov.</t>
  </si>
  <si>
    <t>Texas public school districts, charter schools, and education service centers can copy materials for district and school educational use.</t>
  </si>
  <si>
    <t>Residents of the state of Texas can copy materials for personal use.</t>
  </si>
  <si>
    <r>
      <t>This template was designed to facilitate the initial determination of a local education</t>
    </r>
    <r>
      <rPr>
        <sz val="10"/>
        <rFont val="Arial"/>
        <family val="2"/>
      </rPr>
      <t xml:space="preserve">al agency's (LEA) compliance with the maintenance of effort requirement for programs funded pursuant to the Every Student Succeeds Act.  This template should be used for planning purposes only. The final determination of a LEA's compliance with the ESSA MOE requirement shall be made by the TEA's Federal Fiscal Compliance and Reporting Division. </t>
    </r>
  </si>
  <si>
    <r>
      <t xml:space="preserve">     Note that the amounts should be those reported (or comparable to those reported) in TSDS </t>
    </r>
    <r>
      <rPr>
        <sz val="10"/>
        <rFont val="Arial"/>
        <family val="2"/>
      </rPr>
      <t xml:space="preserve">PEIMS Record 032, District Finance Data - Actual.  </t>
    </r>
  </si>
  <si>
    <t>ESSA LEA MOE CALCULATION TOOL (Page 4 of 4)</t>
  </si>
  <si>
    <t>ESSA LEA MOE CALCULATION TOOL (Page 1 of 4)</t>
  </si>
  <si>
    <t>ESSA LEA MOE CALCULATION TOOL (Page 2 of 4)</t>
  </si>
  <si>
    <t>ESSA LEA MOE CALCULATION TOOL (Page 3 of 4)</t>
  </si>
  <si>
    <t>State and Local Expenditures
During Determination Year</t>
  </si>
  <si>
    <t>Every Student Succeeds Act, Sections 1118(a) and 8521</t>
  </si>
  <si>
    <t>You may enter information in the yellow highlighted columns and rows discussed in the steps below.  The amounts for lines 15, 17, 19, 21, and 22 are automatically calculated.  Note: this calculation tool works only if there is no gap between comparison year and determination year.</t>
  </si>
  <si>
    <t xml:space="preserve">[a] Using the LEA's financial accounting records, sum the amounts expended for the function codes noted in the table below for fund code 199 (General Fund) (for charter schools, net asset codes 199 and 420) and object codes under 6100, 6200, 6300 and 6400.  </t>
  </si>
  <si>
    <t xml:space="preserve">     Refer pages 2-3 of 12 of the ESSA LEA MOE Guidance Handbook for data sources for Line 16 (RADA), Line 18 (Membership), and Line 20 (Enrollment).</t>
  </si>
  <si>
    <t>For assistance with the use of this template, please contact the Federal Fiscal Compliance and Reporting Division, at (512) 463-9127 or Compliance@tea.texas.gov.</t>
  </si>
  <si>
    <t>Minimum Expenditures in Determination Year (90% of Comparison Year)</t>
  </si>
  <si>
    <t>Difference between projected determination year expenditures and minimum needed to be compliant</t>
  </si>
  <si>
    <t xml:space="preserve">The data entered in lines 01 through 14, 16, 18, and 20 must consist of data submitted by the grantee to the TEA via TSDS PEIMS and the data contained in lines 01 through 14 consists of expenditures classified in fund codes 199/420 and object codes in series 6100, 6200, 6300, and 6400 (i.e., object code 6600 expenditures must be excluded). </t>
  </si>
  <si>
    <t>If an LEA is noncompliant with the ESSA LEA MOE requirement, TEA must adjust (reduce) the amount of funds allocated in the upcoming fiscal year under the programs covered by the ESSA LEA MOE requirement in the exact proportion by which the LEA failed to maintain effort. In reducing an LEA’s allocation, TEA uses the measure most favorable to the LEA [Sec. 8521 (b)(1) of Elementary and Secondary Education Act (ESEA)].</t>
  </si>
  <si>
    <r>
      <t>ESSA LEA MOE requires LEAs to expend 90% of the last year a LEA was compliant (i.e., the most recent year that an LEA passed at least one of the four tests).  Therefore, LEAs must enter expenditure data from the last year that they passed at least one test in the column labelled "</t>
    </r>
    <r>
      <rPr>
        <i/>
        <sz val="10"/>
        <rFont val="Arial"/>
        <family val="2"/>
      </rPr>
      <t>State and Local Expenditures During Applicable Compliant Comparison Year" [Sec. 8521 (b)(2) of ESEA].</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</si>
</sst>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quot;$&quot;#,##0;&quot;$&quot;\(#,##0\)"/>
    <numFmt numFmtId="165" formatCode="0.000%"/>
    <numFmt numFmtId="166" formatCode="#,##0;\(#,##0\)"/>
    <numFmt numFmtId="167" formatCode="_(&quot;$&quot;* #,##0_);_(&quot;$&quot;* \(#,##0\);_(&quot;$&quot;* &quot;-&quot;??_);_(@_)"/>
    <numFmt numFmtId="168" formatCode="0.000000"/>
    <numFmt numFmtId="169" formatCode="000000"/>
    <numFmt numFmtId="170" formatCode="00"/>
    <numFmt numFmtId="171" formatCode="000\-000"/>
  </numFmts>
  <fonts count="10" x14ac:knownFonts="1">
    <font>
      <sz val="10"/>
      <name val="Arial"/>
      <family val="2"/>
    </font>
    <font>
      <sz val="10"/>
      <name val="Arial"/>
      <family val="2"/>
    </font>
    <font>
      <b/>
      <sz val="10"/>
      <name val="Arial"/>
      <family val="2"/>
    </font>
    <font>
      <sz val="11"/>
      <color rgb="FF3F3F76"/>
      <name val="Calibri"/>
      <family val="2"/>
      <scheme val="minor"/>
    </font>
    <font>
      <b/>
      <sz val="11"/>
      <name val="Calibri"/>
      <family val="2"/>
      <scheme val="minor"/>
    </font>
    <font>
      <sz val="11"/>
      <name val="Calibri"/>
      <family val="2"/>
      <scheme val="minor"/>
    </font>
    <font>
      <sz val="10"/>
      <name val="Calibri"/>
      <family val="2"/>
      <scheme val="minor"/>
    </font>
    <font>
      <b/>
      <sz val="10"/>
      <name val="Calibri"/>
      <family val="2"/>
      <scheme val="minor"/>
    </font>
    <font>
      <b/>
      <u/>
      <sz val="10"/>
      <name val="Arial"/>
      <family val="2"/>
    </font>
    <font>
      <i/>
      <sz val="10"/>
      <name val="Arial"/>
      <family val="2"/>
    </font>
  </fonts>
  <fills count="6">
    <fill>
      <patternFill patternType="none"/>
    </fill>
    <fill>
      <patternFill patternType="gray125"/>
    </fill>
    <fill>
      <patternFill patternType="solid">
        <fgColor indexed="22"/>
        <bgColor indexed="64"/>
      </patternFill>
    </fill>
    <fill>
      <patternFill patternType="solid">
        <fgColor rgb="FFFFCC99"/>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43" fontId="1" fillId="0" borderId="0" applyFont="0" applyFill="0" applyBorder="0" applyAlignment="0" applyProtection="0"/>
    <xf numFmtId="44" fontId="1" fillId="0" borderId="0" applyFont="0" applyFill="0" applyBorder="0" applyAlignment="0" applyProtection="0"/>
    <xf numFmtId="0" fontId="3" fillId="3" borderId="8" applyNumberFormat="0" applyAlignment="0" applyProtection="0"/>
    <xf numFmtId="9" fontId="1" fillId="0" borderId="0" applyFont="0" applyFill="0" applyBorder="0" applyAlignment="0" applyProtection="0"/>
  </cellStyleXfs>
  <cellXfs count="95">
    <xf numFmtId="0" fontId="0" fillId="0" borderId="0" xfId="0">
      <alignment vertical="center"/>
    </xf>
    <xf numFmtId="0" fontId="2" fillId="0" borderId="0" xfId="0" applyFont="1" applyProtection="1">
      <alignment vertical="center"/>
    </xf>
    <xf numFmtId="0" fontId="2" fillId="0" borderId="0" xfId="0" applyFont="1" applyAlignment="1" applyProtection="1">
      <alignment horizontal="center" vertical="center" wrapText="1"/>
    </xf>
    <xf numFmtId="165" fontId="2" fillId="0" borderId="0" xfId="4" applyNumberFormat="1" applyFont="1" applyAlignment="1" applyProtection="1">
      <alignment vertical="center"/>
    </xf>
    <xf numFmtId="0" fontId="0" fillId="0" borderId="0" xfId="0" applyFont="1" applyProtection="1">
      <alignment vertical="center"/>
    </xf>
    <xf numFmtId="0" fontId="2" fillId="0" borderId="0" xfId="0" applyFont="1" applyFill="1" applyBorder="1" applyProtection="1">
      <alignment vertical="center"/>
    </xf>
    <xf numFmtId="0" fontId="2" fillId="0" borderId="6" xfId="0" applyFont="1" applyFill="1" applyBorder="1" applyProtection="1">
      <alignment vertical="center"/>
    </xf>
    <xf numFmtId="0" fontId="2" fillId="0" borderId="6" xfId="0" applyFont="1" applyBorder="1" applyProtection="1">
      <alignment vertical="center"/>
    </xf>
    <xf numFmtId="0" fontId="2" fillId="0" borderId="0" xfId="0" applyFont="1" applyBorder="1" applyProtection="1">
      <alignment vertical="center"/>
    </xf>
    <xf numFmtId="0" fontId="2" fillId="0" borderId="6" xfId="0" applyNumberFormat="1" applyFont="1" applyFill="1" applyBorder="1" applyAlignment="1" applyProtection="1"/>
    <xf numFmtId="165" fontId="2" fillId="0" borderId="0" xfId="0" applyNumberFormat="1" applyFont="1" applyProtection="1">
      <alignment vertical="center"/>
    </xf>
    <xf numFmtId="0" fontId="7" fillId="0" borderId="0" xfId="0" applyFont="1" applyFill="1" applyProtection="1">
      <alignment vertical="center"/>
    </xf>
    <xf numFmtId="0" fontId="6" fillId="0" borderId="0" xfId="0" applyFont="1" applyFill="1" applyProtection="1">
      <alignment vertical="center"/>
    </xf>
    <xf numFmtId="43" fontId="2" fillId="0" borderId="0" xfId="1" applyFont="1" applyAlignment="1" applyProtection="1">
      <alignment vertical="center"/>
    </xf>
    <xf numFmtId="0" fontId="0" fillId="0" borderId="0" xfId="0" applyNumberFormat="1" applyFont="1" applyFill="1" applyAlignment="1" applyProtection="1"/>
    <xf numFmtId="0" fontId="0" fillId="0" borderId="0" xfId="0" applyNumberFormat="1" applyFont="1" applyProtection="1">
      <alignment vertical="center"/>
    </xf>
    <xf numFmtId="0" fontId="4" fillId="0" borderId="0" xfId="0" applyFont="1" applyFill="1" applyAlignment="1" applyProtection="1">
      <alignment horizontal="center" vertical="center" wrapText="1"/>
    </xf>
    <xf numFmtId="0" fontId="2" fillId="0" borderId="0" xfId="0" applyFont="1" applyFill="1" applyAlignment="1" applyProtection="1">
      <alignment horizontal="center" vertical="center" wrapText="1"/>
    </xf>
    <xf numFmtId="0" fontId="0" fillId="0" borderId="0" xfId="0" applyNumberFormat="1" applyFont="1" applyFill="1" applyAlignment="1" applyProtection="1">
      <alignment horizontal="left"/>
    </xf>
    <xf numFmtId="0" fontId="2" fillId="0" borderId="0" xfId="0" applyNumberFormat="1" applyFont="1" applyFill="1" applyAlignment="1" applyProtection="1"/>
    <xf numFmtId="0" fontId="0" fillId="0" borderId="0" xfId="0" applyFont="1" applyFill="1" applyBorder="1" applyProtection="1">
      <alignment vertical="center"/>
    </xf>
    <xf numFmtId="0" fontId="8" fillId="0" borderId="0" xfId="0" applyNumberFormat="1" applyFont="1" applyFill="1" applyAlignment="1" applyProtection="1"/>
    <xf numFmtId="0" fontId="8" fillId="0" borderId="0" xfId="0" applyNumberFormat="1" applyFont="1" applyFill="1" applyAlignment="1" applyProtection="1">
      <alignment horizontal="right"/>
    </xf>
    <xf numFmtId="0" fontId="8" fillId="0" borderId="0" xfId="0" applyNumberFormat="1" applyFont="1" applyFill="1" applyBorder="1" applyAlignment="1" applyProtection="1"/>
    <xf numFmtId="0" fontId="2" fillId="0" borderId="0" xfId="0" applyNumberFormat="1" applyFont="1" applyFill="1" applyBorder="1" applyAlignment="1" applyProtection="1"/>
    <xf numFmtId="170" fontId="4" fillId="5" borderId="8" xfId="3" applyNumberFormat="1" applyFont="1" applyFill="1" applyAlignment="1" applyProtection="1">
      <alignment horizontal="left"/>
      <protection locked="0"/>
    </xf>
    <xf numFmtId="171" fontId="4" fillId="5" borderId="8" xfId="3" applyNumberFormat="1" applyFont="1" applyFill="1" applyAlignment="1" applyProtection="1">
      <alignment horizontal="left"/>
      <protection locked="0"/>
    </xf>
    <xf numFmtId="49" fontId="4" fillId="5" borderId="8" xfId="3" applyNumberFormat="1" applyFont="1" applyFill="1" applyAlignment="1" applyProtection="1">
      <alignment horizontal="left"/>
      <protection locked="0"/>
    </xf>
    <xf numFmtId="0" fontId="0" fillId="0" borderId="1" xfId="0" applyNumberFormat="1" applyFont="1" applyFill="1" applyBorder="1" applyAlignment="1" applyProtection="1">
      <alignment wrapText="1"/>
    </xf>
    <xf numFmtId="0" fontId="0" fillId="0" borderId="0"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170" fontId="0" fillId="0" borderId="2" xfId="0" applyNumberFormat="1" applyFont="1" applyFill="1" applyBorder="1" applyAlignment="1" applyProtection="1">
      <alignment horizontal="center"/>
    </xf>
    <xf numFmtId="0" fontId="0" fillId="0" borderId="2" xfId="0" applyNumberFormat="1" applyFont="1" applyFill="1" applyBorder="1" applyAlignment="1" applyProtection="1">
      <alignment horizontal="center"/>
    </xf>
    <xf numFmtId="0" fontId="0" fillId="0" borderId="4" xfId="0" applyNumberFormat="1" applyFont="1" applyFill="1" applyBorder="1" applyAlignment="1" applyProtection="1">
      <alignment horizontal="left"/>
    </xf>
    <xf numFmtId="0" fontId="0" fillId="4" borderId="2" xfId="0" applyNumberFormat="1" applyFont="1" applyFill="1" applyBorder="1" applyAlignment="1" applyProtection="1">
      <alignment horizontal="center"/>
    </xf>
    <xf numFmtId="44" fontId="0" fillId="0" borderId="0" xfId="2"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0" fillId="0" borderId="0" xfId="0" applyFont="1" applyFill="1" applyProtection="1">
      <alignment vertical="center"/>
    </xf>
    <xf numFmtId="167" fontId="0" fillId="5" borderId="2" xfId="0" applyNumberFormat="1" applyFont="1" applyFill="1" applyBorder="1" applyAlignment="1" applyProtection="1">
      <protection locked="0"/>
    </xf>
    <xf numFmtId="10" fontId="0" fillId="0" borderId="0" xfId="0" applyNumberFormat="1" applyFont="1" applyFill="1" applyBorder="1" applyAlignment="1" applyProtection="1">
      <alignment horizontal="center"/>
    </xf>
    <xf numFmtId="0" fontId="0" fillId="0" borderId="7" xfId="0" applyNumberFormat="1" applyFont="1" applyFill="1" applyBorder="1" applyAlignment="1" applyProtection="1">
      <alignment horizontal="left"/>
    </xf>
    <xf numFmtId="165" fontId="2" fillId="0" borderId="2" xfId="0" applyNumberFormat="1" applyFont="1" applyFill="1" applyBorder="1" applyAlignment="1" applyProtection="1">
      <alignment horizontal="center"/>
    </xf>
    <xf numFmtId="43" fontId="2" fillId="0" borderId="0" xfId="1" applyFont="1" applyFill="1" applyBorder="1" applyAlignment="1" applyProtection="1">
      <alignment horizontal="left"/>
    </xf>
    <xf numFmtId="10" fontId="2" fillId="0" borderId="0" xfId="0" applyNumberFormat="1" applyFont="1" applyFill="1" applyBorder="1" applyAlignment="1" applyProtection="1">
      <alignment horizontal="center"/>
    </xf>
    <xf numFmtId="0" fontId="0" fillId="2" borderId="2" xfId="0" applyNumberFormat="1" applyFont="1" applyFill="1" applyBorder="1" applyAlignment="1" applyProtection="1">
      <alignment horizontal="center"/>
    </xf>
    <xf numFmtId="44" fontId="2" fillId="0" borderId="2" xfId="0" applyNumberFormat="1" applyFont="1" applyFill="1" applyBorder="1" applyAlignment="1" applyProtection="1"/>
    <xf numFmtId="165" fontId="2" fillId="0" borderId="0" xfId="4" applyNumberFormat="1" applyFont="1" applyFill="1" applyBorder="1" applyAlignment="1" applyProtection="1">
      <alignment horizontal="left"/>
    </xf>
    <xf numFmtId="165" fontId="2" fillId="0" borderId="0" xfId="0" applyNumberFormat="1" applyFont="1" applyFill="1" applyBorder="1" applyAlignment="1" applyProtection="1">
      <alignment horizontal="center"/>
    </xf>
    <xf numFmtId="166" fontId="0" fillId="5" borderId="2" xfId="0" applyNumberFormat="1" applyFont="1" applyFill="1" applyBorder="1" applyAlignment="1" applyProtection="1">
      <protection locked="0"/>
    </xf>
    <xf numFmtId="49" fontId="0" fillId="4" borderId="3" xfId="0" applyNumberFormat="1" applyFont="1" applyFill="1" applyBorder="1" applyAlignment="1" applyProtection="1">
      <alignment horizontal="center"/>
    </xf>
    <xf numFmtId="0" fontId="0" fillId="2" borderId="2" xfId="0" applyNumberFormat="1" applyFont="1" applyFill="1" applyBorder="1" applyAlignment="1" applyProtection="1"/>
    <xf numFmtId="165" fontId="0"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xf>
    <xf numFmtId="49" fontId="0" fillId="0" borderId="0" xfId="0" applyNumberFormat="1" applyFont="1" applyFill="1" applyAlignment="1" applyProtection="1">
      <alignment horizontal="center" vertical="top"/>
    </xf>
    <xf numFmtId="168" fontId="0" fillId="0" borderId="0" xfId="0" applyNumberFormat="1" applyFont="1" applyProtection="1">
      <alignment vertical="center"/>
    </xf>
    <xf numFmtId="49" fontId="0" fillId="0" borderId="0" xfId="0" quotePrefix="1" applyNumberFormat="1" applyFont="1" applyFill="1" applyAlignment="1" applyProtection="1">
      <alignment horizontal="center" vertical="top"/>
    </xf>
    <xf numFmtId="0" fontId="0" fillId="0" borderId="0" xfId="0" applyNumberFormat="1" applyFont="1" applyFill="1" applyBorder="1" applyAlignment="1" applyProtection="1">
      <alignment horizontal="left"/>
    </xf>
    <xf numFmtId="49" fontId="0" fillId="4" borderId="10" xfId="0" applyNumberFormat="1" applyFont="1" applyFill="1" applyBorder="1" applyAlignment="1" applyProtection="1">
      <alignment horizontal="center"/>
    </xf>
    <xf numFmtId="165" fontId="2" fillId="0" borderId="9" xfId="0" applyNumberFormat="1" applyFont="1" applyFill="1" applyBorder="1" applyAlignment="1" applyProtection="1">
      <alignment horizontal="center"/>
    </xf>
    <xf numFmtId="170" fontId="0" fillId="0" borderId="0" xfId="0" applyNumberFormat="1" applyFont="1" applyFill="1" applyBorder="1" applyAlignment="1" applyProtection="1">
      <alignment horizontal="center"/>
    </xf>
    <xf numFmtId="49" fontId="0" fillId="0" borderId="0" xfId="0" applyNumberFormat="1" applyFont="1" applyFill="1" applyBorder="1" applyAlignment="1" applyProtection="1">
      <alignment horizontal="center"/>
    </xf>
    <xf numFmtId="0" fontId="0" fillId="0" borderId="0" xfId="0" applyNumberFormat="1" applyFont="1" applyFill="1" applyBorder="1" applyAlignment="1" applyProtection="1"/>
    <xf numFmtId="44" fontId="2" fillId="0" borderId="9" xfId="0" applyNumberFormat="1" applyFont="1" applyFill="1" applyBorder="1" applyAlignment="1" applyProtection="1"/>
    <xf numFmtId="0" fontId="2" fillId="0" borderId="2" xfId="0" applyNumberFormat="1" applyFont="1" applyFill="1" applyBorder="1" applyAlignment="1" applyProtection="1">
      <alignment horizontal="center" wrapText="1"/>
    </xf>
    <xf numFmtId="170" fontId="0" fillId="0" borderId="4" xfId="0" applyNumberFormat="1" applyFont="1" applyFill="1" applyBorder="1" applyAlignment="1" applyProtection="1">
      <alignment horizontal="center"/>
    </xf>
    <xf numFmtId="170" fontId="0" fillId="0" borderId="7" xfId="0" applyNumberFormat="1" applyFont="1" applyFill="1" applyBorder="1" applyAlignment="1" applyProtection="1">
      <alignment horizontal="center"/>
    </xf>
    <xf numFmtId="0" fontId="2" fillId="0" borderId="11" xfId="0" applyNumberFormat="1" applyFont="1" applyFill="1" applyBorder="1" applyAlignment="1" applyProtection="1">
      <alignment horizontal="left"/>
    </xf>
    <xf numFmtId="0" fontId="0" fillId="0" borderId="11" xfId="0" applyNumberFormat="1" applyFont="1" applyFill="1" applyBorder="1" applyAlignment="1" applyProtection="1">
      <alignment horizontal="left"/>
    </xf>
    <xf numFmtId="0" fontId="2" fillId="0" borderId="5" xfId="0" applyNumberFormat="1" applyFont="1" applyFill="1" applyBorder="1" applyAlignment="1" applyProtection="1">
      <alignment horizontal="left"/>
    </xf>
    <xf numFmtId="0" fontId="0" fillId="0" borderId="12" xfId="0" applyNumberFormat="1" applyFont="1" applyFill="1" applyBorder="1" applyAlignment="1" applyProtection="1">
      <alignment horizontal="left"/>
    </xf>
    <xf numFmtId="0" fontId="0" fillId="0" borderId="9" xfId="0" applyNumberFormat="1" applyFont="1" applyFill="1" applyBorder="1" applyAlignment="1" applyProtection="1">
      <alignment horizontal="center"/>
    </xf>
    <xf numFmtId="49" fontId="2" fillId="4" borderId="9" xfId="0" applyNumberFormat="1" applyFont="1" applyFill="1" applyBorder="1" applyAlignment="1" applyProtection="1">
      <alignment horizontal="center"/>
    </xf>
    <xf numFmtId="49" fontId="2" fillId="4" borderId="10" xfId="0" applyNumberFormat="1" applyFont="1" applyFill="1" applyBorder="1" applyAlignment="1" applyProtection="1">
      <alignment horizontal="center"/>
    </xf>
    <xf numFmtId="0" fontId="0" fillId="0" borderId="0" xfId="0" applyNumberFormat="1" applyFont="1" applyFill="1" applyAlignment="1" applyProtection="1">
      <alignment horizontal="left" vertical="top" wrapText="1"/>
    </xf>
    <xf numFmtId="0" fontId="0" fillId="0" borderId="0" xfId="0" applyFont="1" applyAlignment="1" applyProtection="1">
      <alignment horizontal="left" vertical="top" wrapText="1"/>
    </xf>
    <xf numFmtId="0" fontId="0" fillId="0" borderId="0" xfId="0" applyNumberFormat="1" applyFont="1" applyFill="1" applyAlignment="1" applyProtection="1">
      <alignment horizontal="left" vertical="top" wrapText="1"/>
    </xf>
    <xf numFmtId="0" fontId="0" fillId="0" borderId="0" xfId="0" applyFont="1" applyAlignment="1" applyProtection="1">
      <alignment horizontal="left" vertical="top" wrapText="1"/>
    </xf>
    <xf numFmtId="167" fontId="0" fillId="5" borderId="2" xfId="0" applyNumberFormat="1" applyFont="1" applyFill="1" applyBorder="1" applyProtection="1">
      <alignment vertical="center"/>
      <protection locked="0"/>
    </xf>
    <xf numFmtId="0" fontId="0" fillId="5" borderId="2" xfId="0" applyFont="1" applyFill="1" applyBorder="1" applyProtection="1">
      <alignment vertical="center"/>
      <protection locked="0"/>
    </xf>
    <xf numFmtId="49" fontId="5" fillId="0" borderId="0" xfId="3" applyNumberFormat="1" applyFont="1" applyFill="1" applyBorder="1" applyAlignment="1" applyProtection="1">
      <alignment horizontal="left"/>
    </xf>
    <xf numFmtId="49" fontId="4" fillId="0" borderId="6" xfId="3" applyNumberFormat="1" applyFont="1" applyFill="1" applyBorder="1" applyAlignment="1" applyProtection="1">
      <alignment horizontal="left"/>
    </xf>
    <xf numFmtId="49" fontId="4" fillId="0" borderId="0" xfId="3" applyNumberFormat="1" applyFont="1" applyFill="1" applyBorder="1" applyAlignment="1" applyProtection="1">
      <alignment horizontal="left"/>
    </xf>
    <xf numFmtId="164" fontId="4" fillId="0" borderId="0" xfId="3" applyNumberFormat="1" applyFont="1" applyFill="1" applyBorder="1" applyAlignment="1" applyProtection="1">
      <alignment horizontal="center" vertical="center" wrapText="1"/>
    </xf>
    <xf numFmtId="164" fontId="4" fillId="0" borderId="0" xfId="3" applyNumberFormat="1" applyFont="1" applyFill="1" applyBorder="1" applyAlignment="1" applyProtection="1">
      <alignment horizontal="left" wrapText="1"/>
    </xf>
    <xf numFmtId="169" fontId="6" fillId="0" borderId="0" xfId="0" applyNumberFormat="1" applyFont="1" applyFill="1" applyAlignment="1" applyProtection="1">
      <alignment horizontal="right"/>
    </xf>
    <xf numFmtId="167" fontId="2" fillId="0" borderId="2" xfId="2" applyNumberFormat="1" applyFont="1" applyBorder="1" applyAlignment="1" applyProtection="1">
      <alignment vertical="center"/>
    </xf>
    <xf numFmtId="167" fontId="0" fillId="0" borderId="2" xfId="0" applyNumberFormat="1" applyFont="1" applyFill="1" applyBorder="1" applyProtection="1">
      <alignment vertical="center"/>
      <protection locked="0"/>
    </xf>
    <xf numFmtId="49" fontId="0" fillId="0" borderId="0" xfId="0" applyNumberFormat="1" applyFont="1" applyAlignment="1" applyProtection="1">
      <alignment horizontal="left" vertical="top" wrapText="1"/>
    </xf>
    <xf numFmtId="49" fontId="0" fillId="0" borderId="0" xfId="0" applyNumberFormat="1" applyFont="1" applyFill="1" applyAlignment="1" applyProtection="1">
      <alignment horizontal="left" vertical="top" wrapText="1"/>
    </xf>
    <xf numFmtId="0" fontId="0" fillId="0" borderId="0" xfId="0" applyNumberFormat="1" applyFont="1" applyFill="1" applyAlignment="1" applyProtection="1">
      <alignment horizontal="left" vertical="top" wrapText="1"/>
    </xf>
    <xf numFmtId="0" fontId="0" fillId="0" borderId="0" xfId="0" applyFont="1" applyAlignment="1" applyProtection="1">
      <alignment horizontal="left" vertical="top" wrapText="1"/>
    </xf>
    <xf numFmtId="49" fontId="0" fillId="0" borderId="0" xfId="0" applyNumberFormat="1" applyFont="1" applyAlignment="1" applyProtection="1">
      <alignment horizontal="left" vertical="center" wrapText="1"/>
    </xf>
    <xf numFmtId="0" fontId="0" fillId="4" borderId="2" xfId="0" applyNumberFormat="1" applyFont="1" applyFill="1" applyBorder="1" applyProtection="1">
      <alignment vertical="center"/>
    </xf>
  </cellXfs>
  <cellStyles count="5">
    <cellStyle name="Comma" xfId="1" builtinId="3"/>
    <cellStyle name="Currency" xfId="2" builtinId="4"/>
    <cellStyle name="Input" xfId="3" builtinId="20"/>
    <cellStyle name="Normal" xfId="0" builtinId="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FF00"/>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P89"/>
  <sheetViews>
    <sheetView showGridLines="0" tabSelected="1" topLeftCell="A48" zoomScale="80" zoomScaleNormal="80" zoomScaleSheetLayoutView="70" workbookViewId="0">
      <selection activeCell="G76" sqref="G76"/>
    </sheetView>
  </sheetViews>
  <sheetFormatPr defaultColWidth="9.33203125" defaultRowHeight="12.75" customHeight="1" x14ac:dyDescent="0.25"/>
  <cols>
    <col min="1" max="2" width="8.88671875" style="4" customWidth="1"/>
    <col min="3" max="3" width="64.109375" style="4" customWidth="1"/>
    <col min="4" max="6" width="17.6640625" style="4" customWidth="1"/>
    <col min="7" max="7" width="22.109375" style="4" bestFit="1" customWidth="1"/>
    <col min="8" max="8" width="17.6640625" style="4" customWidth="1"/>
    <col min="9" max="9" width="16.44140625" style="4" bestFit="1" customWidth="1"/>
    <col min="10" max="10" width="16.5546875" style="4" customWidth="1"/>
    <col min="11" max="11" width="17.33203125" style="20" customWidth="1"/>
    <col min="12" max="12" width="9.33203125" style="4"/>
    <col min="13" max="13" width="13.88671875" style="4" bestFit="1" customWidth="1"/>
    <col min="14" max="16384" width="9.33203125" style="4"/>
  </cols>
  <sheetData>
    <row r="1" spans="1:11" ht="13.2" x14ac:dyDescent="0.25">
      <c r="A1" s="19" t="s">
        <v>1</v>
      </c>
    </row>
    <row r="2" spans="1:11" ht="13.2" x14ac:dyDescent="0.25">
      <c r="A2" s="19" t="s">
        <v>34</v>
      </c>
    </row>
    <row r="4" spans="1:11" ht="13.2" x14ac:dyDescent="0.25">
      <c r="A4" s="21"/>
      <c r="H4" s="22" t="s">
        <v>57</v>
      </c>
      <c r="I4" s="21"/>
      <c r="J4" s="21"/>
      <c r="K4" s="23"/>
    </row>
    <row r="6" spans="1:11" ht="13.2" x14ac:dyDescent="0.25">
      <c r="A6" s="21" t="s">
        <v>47</v>
      </c>
    </row>
    <row r="8" spans="1:11" ht="24" customHeight="1" x14ac:dyDescent="0.25">
      <c r="A8" s="91" t="s">
        <v>48</v>
      </c>
      <c r="B8" s="91"/>
      <c r="C8" s="91"/>
      <c r="D8" s="91"/>
      <c r="E8" s="91"/>
      <c r="F8" s="91"/>
      <c r="G8" s="91"/>
      <c r="H8" s="91"/>
    </row>
    <row r="9" spans="1:11" ht="12.75" customHeight="1" x14ac:dyDescent="0.25">
      <c r="A9" s="75"/>
      <c r="B9" s="75"/>
      <c r="C9" s="75"/>
      <c r="D9" s="75"/>
      <c r="E9" s="77"/>
      <c r="F9" s="75"/>
      <c r="G9" s="77"/>
      <c r="H9" s="75"/>
    </row>
    <row r="10" spans="1:11" ht="12.75" customHeight="1" x14ac:dyDescent="0.25">
      <c r="A10" s="4">
        <v>1</v>
      </c>
      <c r="B10" s="4" t="s">
        <v>52</v>
      </c>
    </row>
    <row r="11" spans="1:11" ht="13.2" x14ac:dyDescent="0.25">
      <c r="A11" s="14">
        <v>2</v>
      </c>
      <c r="B11" s="4" t="s">
        <v>53</v>
      </c>
    </row>
    <row r="12" spans="1:11" ht="12.75" customHeight="1" x14ac:dyDescent="0.25">
      <c r="A12" s="14"/>
    </row>
    <row r="13" spans="1:11" ht="25.5" customHeight="1" x14ac:dyDescent="0.25">
      <c r="A13" s="91" t="s">
        <v>49</v>
      </c>
      <c r="B13" s="91"/>
      <c r="C13" s="91"/>
      <c r="D13" s="91"/>
      <c r="E13" s="91"/>
      <c r="F13" s="91"/>
      <c r="G13" s="91"/>
      <c r="H13" s="91"/>
    </row>
    <row r="14" spans="1:11" ht="12.75" customHeight="1" x14ac:dyDescent="0.25">
      <c r="A14" s="75"/>
      <c r="B14" s="75"/>
      <c r="C14" s="75"/>
      <c r="D14" s="75"/>
      <c r="E14" s="77"/>
      <c r="F14" s="75"/>
      <c r="G14" s="77"/>
      <c r="H14" s="75"/>
    </row>
    <row r="15" spans="1:11" ht="25.5" customHeight="1" x14ac:dyDescent="0.25">
      <c r="A15" s="92" t="s">
        <v>50</v>
      </c>
      <c r="B15" s="92"/>
      <c r="C15" s="92"/>
      <c r="D15" s="92"/>
      <c r="E15" s="92"/>
      <c r="F15" s="92"/>
      <c r="G15" s="92"/>
      <c r="H15" s="92"/>
    </row>
    <row r="16" spans="1:11" ht="12.75" customHeight="1" x14ac:dyDescent="0.25">
      <c r="A16" s="76"/>
      <c r="B16" s="76"/>
      <c r="C16" s="76"/>
      <c r="D16" s="76"/>
      <c r="E16" s="78"/>
      <c r="F16" s="76"/>
      <c r="G16" s="78"/>
      <c r="H16" s="76"/>
    </row>
    <row r="17" spans="1:11" ht="12.75" customHeight="1" x14ac:dyDescent="0.25">
      <c r="A17" s="14" t="s">
        <v>51</v>
      </c>
    </row>
    <row r="19" spans="1:11" ht="13.2" x14ac:dyDescent="0.25">
      <c r="A19" s="21" t="s">
        <v>9</v>
      </c>
    </row>
    <row r="21" spans="1:11" ht="38.25" customHeight="1" x14ac:dyDescent="0.25">
      <c r="A21" s="90" t="s">
        <v>54</v>
      </c>
      <c r="B21" s="90"/>
      <c r="C21" s="90"/>
      <c r="D21" s="90"/>
      <c r="E21" s="90"/>
      <c r="F21" s="90"/>
      <c r="G21" s="90"/>
      <c r="H21" s="90"/>
    </row>
    <row r="22" spans="1:11" ht="13.2" x14ac:dyDescent="0.25">
      <c r="A22" s="14"/>
    </row>
    <row r="23" spans="1:11" ht="13.2" x14ac:dyDescent="0.25">
      <c r="A23" s="14"/>
    </row>
    <row r="25" spans="1:11" ht="13.2" x14ac:dyDescent="0.25">
      <c r="A25" s="21" t="s">
        <v>25</v>
      </c>
      <c r="H25" s="22" t="s">
        <v>58</v>
      </c>
      <c r="I25" s="21"/>
      <c r="J25" s="21"/>
      <c r="K25" s="23"/>
    </row>
    <row r="27" spans="1:11" ht="13.2" x14ac:dyDescent="0.25">
      <c r="A27" s="14" t="s">
        <v>61</v>
      </c>
    </row>
    <row r="28" spans="1:11" ht="13.2" x14ac:dyDescent="0.25">
      <c r="A28" s="14" t="s">
        <v>43</v>
      </c>
    </row>
    <row r="30" spans="1:11" ht="13.2" x14ac:dyDescent="0.25">
      <c r="A30" s="21" t="s">
        <v>23</v>
      </c>
    </row>
    <row r="32" spans="1:11" ht="25.5" customHeight="1" x14ac:dyDescent="0.25">
      <c r="A32" s="90" t="s">
        <v>62</v>
      </c>
      <c r="B32" s="90"/>
      <c r="C32" s="90"/>
      <c r="D32" s="90"/>
      <c r="E32" s="90"/>
      <c r="F32" s="90"/>
      <c r="G32" s="90"/>
      <c r="H32" s="90"/>
    </row>
    <row r="34" spans="1:11" ht="13.2" x14ac:dyDescent="0.25">
      <c r="A34" s="21" t="s">
        <v>6</v>
      </c>
    </row>
    <row r="36" spans="1:11" ht="26.25" customHeight="1" x14ac:dyDescent="0.25">
      <c r="A36" s="90" t="s">
        <v>63</v>
      </c>
      <c r="B36" s="90"/>
      <c r="C36" s="90"/>
      <c r="D36" s="90"/>
      <c r="E36" s="90"/>
      <c r="F36" s="90"/>
      <c r="G36" s="90"/>
      <c r="H36" s="90"/>
    </row>
    <row r="37" spans="1:11" ht="13.2" x14ac:dyDescent="0.25">
      <c r="A37" s="4" t="s">
        <v>45</v>
      </c>
    </row>
    <row r="38" spans="1:11" ht="13.2" x14ac:dyDescent="0.25">
      <c r="A38" s="18" t="s">
        <v>55</v>
      </c>
    </row>
    <row r="39" spans="1:11" ht="13.2" x14ac:dyDescent="0.25">
      <c r="A39" s="18"/>
    </row>
    <row r="40" spans="1:11" ht="13.2" x14ac:dyDescent="0.25">
      <c r="A40" s="14" t="s">
        <v>44</v>
      </c>
    </row>
    <row r="41" spans="1:11" ht="13.2" x14ac:dyDescent="0.25">
      <c r="A41" s="14" t="s">
        <v>33</v>
      </c>
    </row>
    <row r="42" spans="1:11" ht="12.75" customHeight="1" x14ac:dyDescent="0.25">
      <c r="A42" s="4" t="s">
        <v>64</v>
      </c>
    </row>
    <row r="44" spans="1:11" ht="13.2" x14ac:dyDescent="0.25">
      <c r="A44" s="21" t="s">
        <v>27</v>
      </c>
    </row>
    <row r="46" spans="1:11" ht="27" customHeight="1" x14ac:dyDescent="0.25">
      <c r="A46" s="91" t="s">
        <v>65</v>
      </c>
      <c r="B46" s="91"/>
      <c r="C46" s="91"/>
      <c r="D46" s="91"/>
      <c r="E46" s="91"/>
      <c r="F46" s="91"/>
      <c r="G46" s="91"/>
      <c r="H46" s="91"/>
    </row>
    <row r="48" spans="1:11" ht="14.4" x14ac:dyDescent="0.3">
      <c r="A48" s="14"/>
      <c r="B48" s="20"/>
      <c r="C48" s="81"/>
      <c r="H48" s="22" t="s">
        <v>59</v>
      </c>
      <c r="I48" s="21"/>
      <c r="J48" s="21"/>
      <c r="K48" s="23"/>
    </row>
    <row r="49" spans="1:16" ht="14.4" x14ac:dyDescent="0.3">
      <c r="A49" s="14"/>
      <c r="B49" s="20"/>
      <c r="C49" s="81"/>
    </row>
    <row r="50" spans="1:16" s="1" customFormat="1" ht="15" thickBot="1" x14ac:dyDescent="0.35">
      <c r="A50" s="9" t="s">
        <v>39</v>
      </c>
      <c r="B50" s="6" t="s">
        <v>40</v>
      </c>
      <c r="C50" s="82" t="s">
        <v>41</v>
      </c>
      <c r="D50" s="7"/>
      <c r="E50" s="7"/>
      <c r="F50" s="7" t="s">
        <v>38</v>
      </c>
      <c r="G50" s="7"/>
      <c r="H50" s="7" t="s">
        <v>42</v>
      </c>
      <c r="K50" s="5"/>
    </row>
    <row r="51" spans="1:16" s="1" customFormat="1" ht="11.25" customHeight="1" x14ac:dyDescent="0.3">
      <c r="A51" s="24"/>
      <c r="B51" s="5"/>
      <c r="C51" s="83"/>
      <c r="F51" s="8"/>
      <c r="G51" s="8"/>
      <c r="H51" s="8"/>
      <c r="K51" s="5"/>
    </row>
    <row r="52" spans="1:16" s="1" customFormat="1" ht="14.4" x14ac:dyDescent="0.3">
      <c r="A52" s="25"/>
      <c r="B52" s="26"/>
      <c r="C52" s="27"/>
      <c r="F52" s="10" t="str">
        <f>IF(H77="Pass","COMPLIANT","NONCOMPLIANT")</f>
        <v>NONCOMPLIANT</v>
      </c>
      <c r="G52" s="10"/>
      <c r="H52" s="3">
        <f>IF(F52="COMPLIANT",0%,H77)</f>
        <v>0</v>
      </c>
      <c r="K52" s="5"/>
    </row>
    <row r="54" spans="1:16" ht="13.2" x14ac:dyDescent="0.25">
      <c r="A54" s="28"/>
      <c r="B54" s="28"/>
      <c r="C54" s="28"/>
      <c r="D54" s="29"/>
      <c r="E54" s="29"/>
      <c r="F54" s="29"/>
      <c r="G54" s="29"/>
      <c r="H54" s="29"/>
      <c r="I54" s="29"/>
      <c r="J54" s="29"/>
      <c r="K54" s="29"/>
    </row>
    <row r="55" spans="1:16" s="2" customFormat="1" ht="66" customHeight="1" x14ac:dyDescent="0.3">
      <c r="A55" s="30" t="s">
        <v>2</v>
      </c>
      <c r="B55" s="30" t="s">
        <v>17</v>
      </c>
      <c r="C55" s="31" t="s">
        <v>4</v>
      </c>
      <c r="D55" s="65" t="s">
        <v>37</v>
      </c>
      <c r="E55" s="65" t="s">
        <v>66</v>
      </c>
      <c r="F55" s="65" t="s">
        <v>60</v>
      </c>
      <c r="G55" s="65" t="s">
        <v>67</v>
      </c>
      <c r="H55" s="65" t="s">
        <v>36</v>
      </c>
      <c r="I55" s="84"/>
      <c r="J55" s="84"/>
      <c r="K55" s="85"/>
      <c r="L55" s="16"/>
      <c r="M55" s="16"/>
      <c r="N55" s="17"/>
      <c r="O55" s="17"/>
      <c r="P55" s="17"/>
    </row>
    <row r="56" spans="1:16" ht="12.75" customHeight="1" x14ac:dyDescent="0.3">
      <c r="A56" s="32">
        <v>1</v>
      </c>
      <c r="B56" s="33">
        <v>11</v>
      </c>
      <c r="C56" s="34" t="s">
        <v>24</v>
      </c>
      <c r="D56" s="79">
        <v>0</v>
      </c>
      <c r="E56" s="94"/>
      <c r="F56" s="79">
        <v>0</v>
      </c>
      <c r="G56" s="94"/>
      <c r="H56" s="35"/>
      <c r="I56" s="36"/>
      <c r="J56" s="37"/>
      <c r="K56" s="86"/>
      <c r="L56" s="12"/>
      <c r="M56" s="11"/>
      <c r="N56" s="12"/>
      <c r="O56" s="38"/>
      <c r="P56" s="38"/>
    </row>
    <row r="57" spans="1:16" ht="12.75" customHeight="1" x14ac:dyDescent="0.3">
      <c r="A57" s="32">
        <v>2</v>
      </c>
      <c r="B57" s="33">
        <v>12</v>
      </c>
      <c r="C57" s="34" t="s">
        <v>29</v>
      </c>
      <c r="D57" s="39">
        <v>0</v>
      </c>
      <c r="E57" s="94"/>
      <c r="F57" s="39">
        <v>0</v>
      </c>
      <c r="G57" s="94"/>
      <c r="H57" s="35"/>
      <c r="I57" s="37"/>
      <c r="J57" s="37"/>
      <c r="K57" s="86"/>
      <c r="L57" s="12"/>
      <c r="M57" s="11"/>
      <c r="N57" s="12"/>
      <c r="O57" s="38"/>
      <c r="P57" s="38"/>
    </row>
    <row r="58" spans="1:16" ht="12.75" customHeight="1" x14ac:dyDescent="0.3">
      <c r="A58" s="32">
        <v>3</v>
      </c>
      <c r="B58" s="33">
        <v>13</v>
      </c>
      <c r="C58" s="34" t="s">
        <v>8</v>
      </c>
      <c r="D58" s="39">
        <v>0</v>
      </c>
      <c r="E58" s="94"/>
      <c r="F58" s="39">
        <v>0</v>
      </c>
      <c r="G58" s="94"/>
      <c r="H58" s="35"/>
      <c r="I58" s="37"/>
      <c r="J58" s="37"/>
      <c r="K58" s="86"/>
      <c r="L58" s="12"/>
      <c r="M58" s="12"/>
      <c r="N58" s="12"/>
      <c r="O58" s="38"/>
      <c r="P58" s="38"/>
    </row>
    <row r="59" spans="1:16" ht="12.75" customHeight="1" x14ac:dyDescent="0.3">
      <c r="A59" s="32">
        <v>4</v>
      </c>
      <c r="B59" s="33">
        <v>21</v>
      </c>
      <c r="C59" s="34" t="s">
        <v>5</v>
      </c>
      <c r="D59" s="39">
        <v>0</v>
      </c>
      <c r="E59" s="94"/>
      <c r="F59" s="39">
        <v>0</v>
      </c>
      <c r="G59" s="94"/>
      <c r="H59" s="35"/>
      <c r="I59" s="37"/>
      <c r="J59" s="37"/>
      <c r="K59" s="86"/>
      <c r="L59" s="12"/>
      <c r="M59" s="12"/>
      <c r="N59" s="12"/>
      <c r="O59" s="38"/>
      <c r="P59" s="38"/>
    </row>
    <row r="60" spans="1:16" ht="12.75" customHeight="1" x14ac:dyDescent="0.3">
      <c r="A60" s="32">
        <v>5</v>
      </c>
      <c r="B60" s="33">
        <v>23</v>
      </c>
      <c r="C60" s="34" t="s">
        <v>15</v>
      </c>
      <c r="D60" s="39">
        <v>0</v>
      </c>
      <c r="E60" s="94"/>
      <c r="F60" s="39">
        <v>0</v>
      </c>
      <c r="G60" s="94"/>
      <c r="H60" s="35"/>
      <c r="I60" s="37"/>
      <c r="J60" s="37"/>
      <c r="K60" s="86"/>
      <c r="L60" s="12"/>
      <c r="M60" s="12"/>
      <c r="N60" s="12"/>
      <c r="O60" s="38"/>
      <c r="P60" s="38"/>
    </row>
    <row r="61" spans="1:16" ht="12.75" customHeight="1" x14ac:dyDescent="0.3">
      <c r="A61" s="32">
        <v>6</v>
      </c>
      <c r="B61" s="33">
        <v>31</v>
      </c>
      <c r="C61" s="34" t="s">
        <v>35</v>
      </c>
      <c r="D61" s="39">
        <v>0</v>
      </c>
      <c r="E61" s="94"/>
      <c r="F61" s="39">
        <v>0</v>
      </c>
      <c r="G61" s="94"/>
      <c r="H61" s="35"/>
      <c r="I61" s="37"/>
      <c r="J61" s="37"/>
      <c r="K61" s="86"/>
      <c r="L61" s="12"/>
      <c r="M61" s="12"/>
      <c r="N61" s="12"/>
      <c r="O61" s="38"/>
      <c r="P61" s="38"/>
    </row>
    <row r="62" spans="1:16" ht="12.75" customHeight="1" x14ac:dyDescent="0.3">
      <c r="A62" s="32">
        <v>7</v>
      </c>
      <c r="B62" s="33">
        <v>32</v>
      </c>
      <c r="C62" s="34" t="s">
        <v>18</v>
      </c>
      <c r="D62" s="39">
        <v>0</v>
      </c>
      <c r="E62" s="94"/>
      <c r="F62" s="39">
        <v>0</v>
      </c>
      <c r="G62" s="94"/>
      <c r="H62" s="35"/>
      <c r="I62" s="37"/>
      <c r="J62" s="37"/>
      <c r="K62" s="86"/>
      <c r="L62" s="12"/>
      <c r="M62" s="11"/>
      <c r="N62" s="12"/>
      <c r="O62" s="38"/>
      <c r="P62" s="38"/>
    </row>
    <row r="63" spans="1:16" ht="12.75" customHeight="1" x14ac:dyDescent="0.3">
      <c r="A63" s="32">
        <v>8</v>
      </c>
      <c r="B63" s="33">
        <v>33</v>
      </c>
      <c r="C63" s="34" t="s">
        <v>28</v>
      </c>
      <c r="D63" s="39">
        <v>0</v>
      </c>
      <c r="E63" s="94"/>
      <c r="F63" s="39">
        <v>0</v>
      </c>
      <c r="G63" s="94"/>
      <c r="H63" s="35"/>
      <c r="I63" s="37"/>
      <c r="J63" s="40"/>
      <c r="K63" s="86"/>
      <c r="L63" s="12"/>
      <c r="M63" s="12"/>
      <c r="N63" s="12"/>
      <c r="O63" s="38"/>
      <c r="P63" s="38"/>
    </row>
    <row r="64" spans="1:16" ht="12.75" customHeight="1" x14ac:dyDescent="0.3">
      <c r="A64" s="32">
        <v>9</v>
      </c>
      <c r="B64" s="33">
        <v>34</v>
      </c>
      <c r="C64" s="34" t="s">
        <v>20</v>
      </c>
      <c r="D64" s="39">
        <v>0</v>
      </c>
      <c r="E64" s="94"/>
      <c r="F64" s="39">
        <v>0</v>
      </c>
      <c r="G64" s="94"/>
      <c r="H64" s="35"/>
      <c r="I64" s="37"/>
      <c r="J64" s="37"/>
      <c r="K64" s="86"/>
      <c r="L64" s="12"/>
      <c r="M64" s="12"/>
      <c r="N64" s="12"/>
      <c r="O64" s="38"/>
      <c r="P64" s="38"/>
    </row>
    <row r="65" spans="1:16" ht="12.75" customHeight="1" x14ac:dyDescent="0.3">
      <c r="A65" s="32">
        <v>10</v>
      </c>
      <c r="B65" s="33">
        <v>35</v>
      </c>
      <c r="C65" s="34" t="s">
        <v>7</v>
      </c>
      <c r="D65" s="39">
        <v>0</v>
      </c>
      <c r="E65" s="94"/>
      <c r="F65" s="39">
        <v>0</v>
      </c>
      <c r="G65" s="94"/>
      <c r="H65" s="35"/>
      <c r="I65" s="37"/>
      <c r="J65" s="37"/>
      <c r="K65" s="86"/>
      <c r="L65" s="12"/>
      <c r="M65" s="12"/>
      <c r="N65" s="12"/>
      <c r="O65" s="38"/>
      <c r="P65" s="38"/>
    </row>
    <row r="66" spans="1:16" ht="12.75" customHeight="1" x14ac:dyDescent="0.3">
      <c r="A66" s="32">
        <v>11</v>
      </c>
      <c r="B66" s="33">
        <v>36</v>
      </c>
      <c r="C66" s="34" t="s">
        <v>22</v>
      </c>
      <c r="D66" s="39">
        <v>0</v>
      </c>
      <c r="E66" s="94"/>
      <c r="F66" s="39">
        <v>0</v>
      </c>
      <c r="G66" s="94"/>
      <c r="H66" s="35"/>
      <c r="I66" s="37"/>
      <c r="J66" s="37"/>
      <c r="K66" s="86"/>
      <c r="L66" s="12"/>
      <c r="M66" s="11"/>
      <c r="N66" s="12"/>
      <c r="O66" s="38"/>
      <c r="P66" s="38"/>
    </row>
    <row r="67" spans="1:16" ht="12.75" customHeight="1" x14ac:dyDescent="0.3">
      <c r="A67" s="32">
        <v>12</v>
      </c>
      <c r="B67" s="33">
        <v>41</v>
      </c>
      <c r="C67" s="34" t="s">
        <v>10</v>
      </c>
      <c r="D67" s="39">
        <v>0</v>
      </c>
      <c r="E67" s="94"/>
      <c r="F67" s="39">
        <v>0</v>
      </c>
      <c r="G67" s="94"/>
      <c r="H67" s="35"/>
      <c r="I67" s="37"/>
      <c r="J67" s="37"/>
      <c r="K67" s="86"/>
      <c r="L67" s="12"/>
      <c r="M67" s="12"/>
      <c r="N67" s="12"/>
      <c r="O67" s="38"/>
      <c r="P67" s="38"/>
    </row>
    <row r="68" spans="1:16" ht="12.75" customHeight="1" x14ac:dyDescent="0.25">
      <c r="A68" s="32">
        <v>13</v>
      </c>
      <c r="B68" s="33">
        <v>51</v>
      </c>
      <c r="C68" s="34" t="s">
        <v>21</v>
      </c>
      <c r="D68" s="39">
        <v>0</v>
      </c>
      <c r="E68" s="94"/>
      <c r="F68" s="39">
        <v>0</v>
      </c>
      <c r="G68" s="94"/>
      <c r="H68" s="35"/>
      <c r="I68" s="37"/>
      <c r="J68" s="37"/>
      <c r="L68" s="38"/>
      <c r="M68" s="38"/>
      <c r="N68" s="38"/>
      <c r="O68" s="38"/>
      <c r="P68" s="38"/>
    </row>
    <row r="69" spans="1:16" ht="12.75" customHeight="1" x14ac:dyDescent="0.25">
      <c r="A69" s="32">
        <v>14</v>
      </c>
      <c r="B69" s="72">
        <v>53</v>
      </c>
      <c r="C69" s="41" t="s">
        <v>0</v>
      </c>
      <c r="D69" s="39">
        <v>0</v>
      </c>
      <c r="E69" s="94"/>
      <c r="F69" s="39">
        <v>0</v>
      </c>
      <c r="G69" s="94"/>
      <c r="H69" s="35"/>
      <c r="I69" s="37"/>
      <c r="J69" s="37"/>
    </row>
    <row r="70" spans="1:16" s="1" customFormat="1" ht="12.75" customHeight="1" x14ac:dyDescent="0.25">
      <c r="A70" s="66">
        <v>15</v>
      </c>
      <c r="B70" s="73"/>
      <c r="C70" s="68" t="s">
        <v>30</v>
      </c>
      <c r="D70" s="87">
        <f>SUM(D56:D69)</f>
        <v>0</v>
      </c>
      <c r="E70" s="88">
        <f t="shared" ref="E57:E76" si="0">D70*0.9</f>
        <v>0</v>
      </c>
      <c r="F70" s="87">
        <f>SUM(F56:F69)</f>
        <v>0</v>
      </c>
      <c r="G70" s="88">
        <f t="shared" ref="G57:G76" si="1">F70-E70</f>
        <v>0</v>
      </c>
      <c r="H70" s="42">
        <f>IFERROR(IF(((ROUND(F70/D70,2))&gt;=89.5%),"PASS","FAIL"),0)</f>
        <v>0</v>
      </c>
      <c r="I70" s="43"/>
      <c r="J70" s="44"/>
    </row>
    <row r="71" spans="1:16" ht="12.75" customHeight="1" x14ac:dyDescent="0.25">
      <c r="A71" s="66">
        <v>16</v>
      </c>
      <c r="B71" s="59"/>
      <c r="C71" s="69" t="s">
        <v>31</v>
      </c>
      <c r="D71" s="80">
        <v>0</v>
      </c>
      <c r="E71" s="94"/>
      <c r="F71" s="80">
        <v>0</v>
      </c>
      <c r="G71" s="94"/>
      <c r="H71" s="45"/>
      <c r="I71" s="43"/>
      <c r="J71" s="37"/>
    </row>
    <row r="72" spans="1:16" s="1" customFormat="1" ht="12.75" customHeight="1" x14ac:dyDescent="0.25">
      <c r="A72" s="66">
        <v>17</v>
      </c>
      <c r="B72" s="74"/>
      <c r="C72" s="68" t="s">
        <v>3</v>
      </c>
      <c r="D72" s="46">
        <f>IF(OR((D71=""),(D71=0)),0,(D$70/D71))</f>
        <v>0</v>
      </c>
      <c r="E72" s="88">
        <f t="shared" si="0"/>
        <v>0</v>
      </c>
      <c r="F72" s="46">
        <f>IF(OR((F71=""),(F71=0)),0,(F$70/F71))</f>
        <v>0</v>
      </c>
      <c r="G72" s="88">
        <f t="shared" si="1"/>
        <v>0</v>
      </c>
      <c r="H72" s="42">
        <f>IFERROR(IF(((ROUND(F72/D72,2))&gt;=89.5%),"PASS","FAIL"),0)</f>
        <v>0</v>
      </c>
      <c r="I72" s="47"/>
      <c r="J72" s="48"/>
      <c r="M72" s="13"/>
    </row>
    <row r="73" spans="1:16" ht="12.75" customHeight="1" x14ac:dyDescent="0.25">
      <c r="A73" s="66">
        <v>18</v>
      </c>
      <c r="B73" s="59"/>
      <c r="C73" s="69" t="s">
        <v>19</v>
      </c>
      <c r="D73" s="80">
        <v>0</v>
      </c>
      <c r="E73" s="94"/>
      <c r="F73" s="80">
        <v>0</v>
      </c>
      <c r="G73" s="94"/>
      <c r="H73" s="45"/>
      <c r="I73" s="47"/>
      <c r="J73" s="37"/>
    </row>
    <row r="74" spans="1:16" s="1" customFormat="1" ht="12.75" customHeight="1" x14ac:dyDescent="0.25">
      <c r="A74" s="66">
        <v>19</v>
      </c>
      <c r="B74" s="74"/>
      <c r="C74" s="68" t="s">
        <v>16</v>
      </c>
      <c r="D74" s="46">
        <f>IF(OR((D73=""),(D73=0)),0,(D$70/D73))</f>
        <v>0</v>
      </c>
      <c r="E74" s="88">
        <f t="shared" si="0"/>
        <v>0</v>
      </c>
      <c r="F74" s="46">
        <f>IF(OR((F73=""),(F73=0)),0,(F$70/F73))</f>
        <v>0</v>
      </c>
      <c r="G74" s="88">
        <f t="shared" si="1"/>
        <v>0</v>
      </c>
      <c r="H74" s="42">
        <f>IFERROR(IF(((ROUND(F74/D74,2))&gt;=89.5%),"PASS","FAIL"),0)</f>
        <v>0</v>
      </c>
      <c r="I74" s="47"/>
      <c r="J74" s="48"/>
    </row>
    <row r="75" spans="1:16" ht="12.75" customHeight="1" x14ac:dyDescent="0.25">
      <c r="A75" s="66">
        <v>20</v>
      </c>
      <c r="B75" s="59"/>
      <c r="C75" s="69" t="s">
        <v>26</v>
      </c>
      <c r="D75" s="80">
        <v>0</v>
      </c>
      <c r="E75" s="94"/>
      <c r="F75" s="49">
        <v>0</v>
      </c>
      <c r="G75" s="94"/>
      <c r="H75" s="45"/>
      <c r="I75" s="47"/>
      <c r="J75" s="37"/>
    </row>
    <row r="76" spans="1:16" s="1" customFormat="1" ht="12.75" customHeight="1" x14ac:dyDescent="0.25">
      <c r="A76" s="67">
        <v>21</v>
      </c>
      <c r="B76" s="74"/>
      <c r="C76" s="70" t="s">
        <v>14</v>
      </c>
      <c r="D76" s="64">
        <f>IF(OR((D75=""),(D75=0)),0,(D$70/D75))</f>
        <v>0</v>
      </c>
      <c r="E76" s="88">
        <f t="shared" si="0"/>
        <v>0</v>
      </c>
      <c r="F76" s="64">
        <f>IF(OR((F75=""),(F75=0)),0,(F$70/F75))</f>
        <v>0</v>
      </c>
      <c r="G76" s="88">
        <f t="shared" si="1"/>
        <v>0</v>
      </c>
      <c r="H76" s="60">
        <f>IFERROR(IF(((ROUND(F76/D76,2))&gt;=89.5%),"PASS","FAIL"),0)</f>
        <v>0</v>
      </c>
      <c r="I76" s="47"/>
      <c r="J76" s="48"/>
    </row>
    <row r="77" spans="1:16" ht="12.75" customHeight="1" x14ac:dyDescent="0.25">
      <c r="A77" s="66">
        <v>22</v>
      </c>
      <c r="B77" s="50"/>
      <c r="C77" s="71" t="s">
        <v>32</v>
      </c>
      <c r="D77" s="51"/>
      <c r="E77" s="51"/>
      <c r="F77" s="51"/>
      <c r="G77" s="51"/>
      <c r="H77" s="42">
        <f>IFERROR(IF(OR(H70="PASS",H72="PASS",H74="PASS",H76="PASS"),"PASS",(-MAX((F70-(D70*90%))/(D70*90%),(F72-(D72*90%))/(D72*90%),(F74-(D74*90%))/(D74*90%),(F76-(D76*90%))/(D76*90%)))),0)</f>
        <v>0</v>
      </c>
      <c r="I77" s="52"/>
      <c r="J77" s="52"/>
      <c r="K77" s="52"/>
    </row>
    <row r="78" spans="1:16" ht="12.75" customHeight="1" x14ac:dyDescent="0.25">
      <c r="A78" s="61"/>
      <c r="B78" s="62"/>
      <c r="C78" s="58"/>
      <c r="D78" s="63"/>
      <c r="E78" s="63"/>
      <c r="F78" s="63"/>
      <c r="G78" s="63"/>
      <c r="H78" s="48"/>
      <c r="I78" s="52"/>
      <c r="J78" s="52"/>
      <c r="K78" s="52"/>
    </row>
    <row r="79" spans="1:16" ht="12.75" customHeight="1" x14ac:dyDescent="0.25">
      <c r="A79" s="61"/>
      <c r="B79" s="62"/>
      <c r="C79" s="58"/>
      <c r="D79" s="63"/>
      <c r="E79" s="63"/>
      <c r="F79" s="63"/>
      <c r="G79" s="63"/>
      <c r="H79" s="22" t="s">
        <v>56</v>
      </c>
      <c r="I79" s="52"/>
      <c r="J79" s="52"/>
      <c r="K79" s="52"/>
    </row>
    <row r="80" spans="1:16" ht="13.2" x14ac:dyDescent="0.25">
      <c r="A80" s="29"/>
      <c r="B80" s="29"/>
      <c r="C80" s="29"/>
      <c r="D80" s="29"/>
      <c r="E80" s="29"/>
      <c r="F80" s="29"/>
      <c r="G80" s="29"/>
      <c r="H80" s="29"/>
      <c r="I80" s="29"/>
      <c r="J80" s="29"/>
      <c r="K80" s="29"/>
    </row>
    <row r="81" spans="1:12" ht="13.2" x14ac:dyDescent="0.25">
      <c r="A81" s="24" t="s">
        <v>46</v>
      </c>
      <c r="B81" s="24"/>
      <c r="C81" s="24"/>
      <c r="D81" s="24"/>
      <c r="E81" s="24"/>
      <c r="F81" s="24"/>
      <c r="G81" s="24"/>
      <c r="H81" s="24"/>
      <c r="I81" s="53"/>
      <c r="J81" s="53"/>
      <c r="K81" s="29"/>
    </row>
    <row r="82" spans="1:12" ht="13.2" x14ac:dyDescent="0.25">
      <c r="A82" s="54"/>
      <c r="B82" s="54"/>
      <c r="C82" s="54"/>
      <c r="D82" s="54"/>
      <c r="E82" s="54"/>
      <c r="F82" s="54"/>
      <c r="G82" s="54"/>
      <c r="H82" s="54"/>
      <c r="I82" s="53"/>
      <c r="J82" s="53"/>
      <c r="K82" s="29"/>
    </row>
    <row r="83" spans="1:12" ht="27" customHeight="1" x14ac:dyDescent="0.25">
      <c r="A83" s="55" t="s">
        <v>11</v>
      </c>
      <c r="B83" s="90" t="s">
        <v>68</v>
      </c>
      <c r="C83" s="90"/>
      <c r="D83" s="90"/>
      <c r="E83" s="90"/>
      <c r="F83" s="90"/>
      <c r="G83" s="90"/>
      <c r="H83" s="90"/>
    </row>
    <row r="85" spans="1:12" ht="53.25" customHeight="1" x14ac:dyDescent="0.25">
      <c r="A85" s="55" t="s">
        <v>12</v>
      </c>
      <c r="B85" s="93" t="s">
        <v>69</v>
      </c>
      <c r="C85" s="93"/>
      <c r="D85" s="93"/>
      <c r="E85" s="93"/>
      <c r="F85" s="93"/>
      <c r="G85" s="93"/>
      <c r="H85" s="93"/>
    </row>
    <row r="86" spans="1:12" ht="12.75" customHeight="1" x14ac:dyDescent="0.25">
      <c r="B86" s="14"/>
      <c r="L86" s="56"/>
    </row>
    <row r="87" spans="1:12" ht="52.5" customHeight="1" x14ac:dyDescent="0.25">
      <c r="A87" s="57" t="s">
        <v>13</v>
      </c>
      <c r="B87" s="89" t="s">
        <v>70</v>
      </c>
      <c r="C87" s="89"/>
      <c r="D87" s="89"/>
      <c r="E87" s="89"/>
      <c r="F87" s="89"/>
      <c r="G87" s="89"/>
      <c r="H87" s="89"/>
      <c r="L87" s="56"/>
    </row>
    <row r="88" spans="1:12" ht="12.75" customHeight="1" x14ac:dyDescent="0.25">
      <c r="B88" s="15"/>
    </row>
    <row r="89" spans="1:12" ht="12.75" customHeight="1" x14ac:dyDescent="0.25">
      <c r="B89" s="15"/>
    </row>
  </sheetData>
  <sheetProtection algorithmName="SHA-512" hashValue="3EC/T+oXT4Zda1jqul7c2ECigJVLwaUdVWluMZtqtQCLDWmdnjyvLFTT85WGjLjO2USOH9WMjL3zgJxFcjh30w==" saltValue="C20D3Xl8sMRO8vzmey5G9Q==" spinCount="100000" sheet="1" selectLockedCells="1"/>
  <mergeCells count="10">
    <mergeCell ref="A8:H8"/>
    <mergeCell ref="A13:H13"/>
    <mergeCell ref="A15:H15"/>
    <mergeCell ref="B83:H83"/>
    <mergeCell ref="B85:H85"/>
    <mergeCell ref="B87:H87"/>
    <mergeCell ref="A21:H21"/>
    <mergeCell ref="A32:H32"/>
    <mergeCell ref="A36:H36"/>
    <mergeCell ref="A46:H46"/>
  </mergeCells>
  <printOptions horizontalCentered="1"/>
  <pageMargins left="0.75" right="0.75" top="1" bottom="0.75" header="0.5" footer="0.5"/>
  <pageSetup paperSize="9" scale="75" fitToHeight="0" orientation="landscape" r:id="rId1"/>
  <headerFooter alignWithMargins="0"/>
  <rowBreaks count="3" manualBreakCount="3">
    <brk id="24" max="16383" man="1"/>
    <brk id="47" max="16383" man="1"/>
    <brk id="78" max="16383" man="1"/>
  </rowBreaks>
  <ignoredErrors>
    <ignoredError sqref="K7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ESSA LEA MOE CALCULATION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ESSA LEA MOE Calculation Tool 2018</dc:title>
  <dc:creator>Murray Trisha</dc:creator>
  <cp:lastModifiedBy>Murray, Trisha</cp:lastModifiedBy>
  <cp:lastPrinted>2021-05-20T15:21:05Z</cp:lastPrinted>
  <dcterms:created xsi:type="dcterms:W3CDTF">2012-03-27T12:23:48Z</dcterms:created>
  <dcterms:modified xsi:type="dcterms:W3CDTF">2021-05-24T16:11:53Z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DownloadAsset.aspx?id=2147511649</vt:lpwstr>
  </property>
  <property fmtid="{D5CDD505-2E9C-101B-9397-08002B2CF9AE}" pid="4" name="EktContentType">
    <vt:i4>101</vt:i4>
  </property>
  <property fmtid="{D5CDD505-2E9C-101B-9397-08002B2CF9AE}" pid="5" name="EktFolderName">
    <vt:lpwstr/>
  </property>
  <property fmtid="{D5CDD505-2E9C-101B-9397-08002B2CF9AE}" pid="6" name="EktCmsPath">
    <vt:lpwstr/>
  </property>
  <property fmtid="{D5CDD505-2E9C-101B-9397-08002B2CF9AE}" pid="7" name="EktExpiryType">
    <vt:i4>1</vt:i4>
  </property>
  <property fmtid="{D5CDD505-2E9C-101B-9397-08002B2CF9AE}" pid="8" name="EktDateCreated">
    <vt:filetime>2013-01-29T17:01:58Z</vt:filetime>
  </property>
  <property fmtid="{D5CDD505-2E9C-101B-9397-08002B2CF9AE}" pid="9" name="EktDateModified">
    <vt:filetime>2013-01-29T17:41:08Z</vt:filetime>
  </property>
  <property fmtid="{D5CDD505-2E9C-101B-9397-08002B2CF9AE}" pid="10" name="EktTaxCategory">
    <vt:lpwstr/>
  </property>
  <property fmtid="{D5CDD505-2E9C-101B-9397-08002B2CF9AE}" pid="11" name="EktCmsSize">
    <vt:i4>30720</vt:i4>
  </property>
  <property fmtid="{D5CDD505-2E9C-101B-9397-08002B2CF9AE}" pid="12" name="EktSearchable">
    <vt:i4>1</vt:i4>
  </property>
  <property fmtid="{D5CDD505-2E9C-101B-9397-08002B2CF9AE}" pid="13" name="EktEDescription">
    <vt:lpwstr>&amp;lt;p&amp;gt;template  CDN:  Code of Federal Regulations, Title 34, Section 299.5.  3. Any portion reproduced must be reproduced in its entirety and remain unedited, unaltered and unchanged in any way; and  Data Processing Services  and may not be reproduced </vt:lpwstr>
  </property>
  <property fmtid="{D5CDD505-2E9C-101B-9397-08002B2CF9AE}" pid="14" name="ekttaxonomyenabled">
    <vt:i4>1</vt:i4>
  </property>
</Properties>
</file>